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2015\2015370\FRA\96053\structures\FRA033_1747C\design\Quantities\"/>
    </mc:Choice>
  </mc:AlternateContent>
  <xr:revisionPtr revIDLastSave="0" documentId="13_ncr:1_{507D770F-6352-4260-B8CA-03D53BE91B4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ap EQ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1" l="1"/>
  <c r="E8" i="1"/>
  <c r="D8" i="1"/>
  <c r="F21" i="1" l="1"/>
  <c r="D21" i="1"/>
  <c r="D30" i="1"/>
  <c r="E30" i="1"/>
  <c r="D14" i="1"/>
  <c r="F14" i="1" s="1"/>
  <c r="D10" i="1"/>
  <c r="F10" i="1" s="1"/>
  <c r="E48" i="1"/>
  <c r="D48" i="1"/>
  <c r="D17" i="1"/>
  <c r="D16" i="1"/>
  <c r="D38" i="1"/>
  <c r="M46" i="1" l="1"/>
  <c r="M44" i="1" l="1"/>
  <c r="M43" i="1"/>
  <c r="M42" i="1"/>
  <c r="M40" i="1"/>
  <c r="M33" i="1"/>
  <c r="M32" i="1"/>
  <c r="M31" i="1"/>
  <c r="M26" i="1"/>
  <c r="M17" i="1"/>
  <c r="M16" i="1"/>
  <c r="M10" i="1"/>
</calcChain>
</file>

<file path=xl/sharedStrings.xml><?xml version="1.0" encoding="utf-8"?>
<sst xmlns="http://schemas.openxmlformats.org/spreadsheetml/2006/main" count="88" uniqueCount="55">
  <si>
    <t>ITEM</t>
  </si>
  <si>
    <t>EXT.</t>
  </si>
  <si>
    <t>UNITS</t>
  </si>
  <si>
    <t>DESCRIPTION</t>
  </si>
  <si>
    <t>ABUTMENT</t>
  </si>
  <si>
    <t>PIER</t>
  </si>
  <si>
    <t>GENERAL</t>
  </si>
  <si>
    <t>SUPER-
STRUCTURE</t>
  </si>
  <si>
    <t>CY</t>
  </si>
  <si>
    <t>SF</t>
  </si>
  <si>
    <t>LB</t>
  </si>
  <si>
    <t>SY</t>
  </si>
  <si>
    <t>EACH</t>
  </si>
  <si>
    <t>FT</t>
  </si>
  <si>
    <t>UNCLASSIFIED EXCAVATION</t>
  </si>
  <si>
    <t>EPOXY COATED REINFORCING STEEL</t>
  </si>
  <si>
    <t>CLASS QC1 CONCRETE WITH QC/QA, PIER ABOVE FOOTINGS</t>
  </si>
  <si>
    <t>SEALING OF CONCRETE SURFACES (EPOXY-URETHANE)</t>
  </si>
  <si>
    <t>TYPE 2 WATERPROOFING</t>
  </si>
  <si>
    <t>STRUCTURAL STEEL MEMBERS, LEVEL 4</t>
  </si>
  <si>
    <t>WELDED STUD SHEAR CONNECTORS</t>
  </si>
  <si>
    <t>FIELD PAINTING STRUCTURAL STEEL, INTERMEDIATE COAT</t>
  </si>
  <si>
    <t>FINAL INSPECTION REPAIR</t>
  </si>
  <si>
    <t>FIELD PAINTING STRUCTURAL STEEL, FINISH COAT</t>
  </si>
  <si>
    <t>6" PERFORATED CORRUGATED PLASTIC PIPE</t>
  </si>
  <si>
    <t>CLASS QC2 CONCRETE WITH QC/QA, BRIDGE DECK, AS PER PLAN</t>
  </si>
  <si>
    <t>SPECIAL</t>
  </si>
  <si>
    <t>COFFERDAMS AND EXCAVATION BRACING</t>
  </si>
  <si>
    <t>POROUS BACKFILL WITH GEOTEXTILE FABRIC</t>
  </si>
  <si>
    <t>SEALING OF CONCRETE SURFACES (NON-EPOXY)</t>
  </si>
  <si>
    <t>ELASTOMERIC BEARING WITH INTERNAL LAMINATES AND LOAD PLATE (NEOPRENE) 1'-6" x 2'-4" x 3.79" PAD WITH 1'-7" x 3'-1" BEVELED PLATE, AS PER PLAN</t>
  </si>
  <si>
    <t>ELASTOMERIC BEARING WITH INTERNAL LAMINATES AND LOAD PLATE (NEOPRENE) 9 1/2" x 1'-4" x 2.67" PAD WITH 10 1/2" x 1'-10" BEVELED PLATE, AS PER PLAN</t>
  </si>
  <si>
    <t>ELASTOMERIC BEARING WITH INTERNAL LAMINATES AND LOAD PLATE (NEOPRENE) 9 1/2" x 1'-5" x 2.67" PAD WITH 10 1/2" x 1'-10" BEVELED PLATE, AS PER PLAN</t>
  </si>
  <si>
    <t>LS</t>
  </si>
  <si>
    <t>STRUCTURAL STEEL MEMBERS, LEVEL UF (CITY OF COLUMBUS DUCT BANK SUPPORT)</t>
  </si>
  <si>
    <t>STRUCTURES: PRECAST FACADE PANELS</t>
  </si>
  <si>
    <t>STRUCTURES: CITY OF COLUMBUS DUCT BANK COMPLETE</t>
  </si>
  <si>
    <t>PREFABRICATED GEOCOMPOSITE DRAIN</t>
  </si>
  <si>
    <t>REFERENCE SHEET NO.</t>
  </si>
  <si>
    <t>DRILLED SHAFTS, 60" DIAMETER, ABOVE BEDROCK WITH QC/QA, AS PER PLAN</t>
  </si>
  <si>
    <t>FENCE, MISC.: WALL MOUNTED TYPE A (W/ VANDAL MESH)</t>
  </si>
  <si>
    <t>STRUCTURAL EXPANSION JOINT INCLUDING ELASTOMERIC STRIP SEAL (4")</t>
  </si>
  <si>
    <t>PARTICIPATION</t>
  </si>
  <si>
    <t>1" PREFORMED EXPANSION JOINT FILLER</t>
  </si>
  <si>
    <t>TOTAL</t>
  </si>
  <si>
    <t>CLASS QC1 CONCRETE WITH QC/QA, FOOTING</t>
  </si>
  <si>
    <t>CLASS QC1 CONCRETE WITH QC/QA, ABUTMENT NOT INCLUDING FOOTING, AS PER PLAN</t>
  </si>
  <si>
    <t>THERMAL INTEGRITY PROFILING (TIP) TEST</t>
  </si>
  <si>
    <t>STRUCTURES: SANITARY SERVICE TO CAPS</t>
  </si>
  <si>
    <t>02/IMS/11</t>
  </si>
  <si>
    <t>07/NHS/04/COL</t>
  </si>
  <si>
    <t>CLASS QC2 CONCRETE MISC.: EXPANSION DEVICE SLAB</t>
  </si>
  <si>
    <t>STRUCTURAL STEEL MEMBERS, LEVEL UF (TEMPORARY DRAINAGE PIPE)</t>
  </si>
  <si>
    <t>2 &amp; 32</t>
  </si>
  <si>
    <t>PIPE HORIZONTAL CONDUCTOR, AS PER PLAN (6")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</si>
</sst>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ck">
        <color auto="1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inden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inden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indent="1"/>
    </xf>
    <xf numFmtId="0" fontId="1" fillId="0" borderId="6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 indent="1"/>
    </xf>
    <xf numFmtId="0" fontId="1" fillId="0" borderId="10" xfId="0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 indent="1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3" fontId="1" fillId="0" borderId="20" xfId="0" applyNumberFormat="1" applyFont="1" applyBorder="1" applyAlignment="1">
      <alignment horizontal="center" vertical="center"/>
    </xf>
    <xf numFmtId="0" fontId="1" fillId="0" borderId="20" xfId="0" applyFont="1" applyBorder="1" applyAlignment="1">
      <alignment horizontal="left" vertical="center" indent="1"/>
    </xf>
    <xf numFmtId="0" fontId="1" fillId="0" borderId="2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left" vertical="center" indent="1"/>
    </xf>
    <xf numFmtId="0" fontId="0" fillId="0" borderId="6" xfId="0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indent="1"/>
    </xf>
    <xf numFmtId="0" fontId="1" fillId="0" borderId="18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5/2015370/FRA/96053/admin/spreadsheets/96053_Shee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DD Sheets"/>
      <sheetName val="Sorted"/>
      <sheetName val="Directions"/>
    </sheetNames>
    <sheetDataSet>
      <sheetData sheetId="0">
        <row r="3353">
          <cell r="E3353">
            <v>2</v>
          </cell>
        </row>
        <row r="3355">
          <cell r="E3355">
            <v>3</v>
          </cell>
        </row>
        <row r="3391">
          <cell r="E3391">
            <v>21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M49"/>
  <sheetViews>
    <sheetView tabSelected="1" zoomScale="90" zoomScaleNormal="90" workbookViewId="0">
      <selection activeCell="H8" sqref="H8"/>
    </sheetView>
  </sheetViews>
  <sheetFormatPr defaultColWidth="8.85546875" defaultRowHeight="15" x14ac:dyDescent="0.25"/>
  <cols>
    <col min="1" max="1" width="2.140625" style="1" customWidth="1"/>
    <col min="2" max="2" width="9.28515625" style="1" customWidth="1"/>
    <col min="3" max="4" width="10.7109375" style="1" customWidth="1"/>
    <col min="5" max="5" width="12.7109375" style="1" customWidth="1"/>
    <col min="6" max="6" width="17.85546875" style="1" customWidth="1"/>
    <col min="7" max="7" width="9.28515625" style="1" customWidth="1"/>
    <col min="8" max="8" width="94" style="2" customWidth="1"/>
    <col min="9" max="9" width="10.7109375" style="1" customWidth="1"/>
    <col min="10" max="10" width="9.28515625" style="1" customWidth="1"/>
    <col min="11" max="11" width="12.7109375" style="1" customWidth="1"/>
    <col min="12" max="12" width="9.28515625" style="1" customWidth="1"/>
    <col min="13" max="13" width="12.7109375" style="1" customWidth="1"/>
    <col min="14" max="16384" width="8.85546875" style="1"/>
  </cols>
  <sheetData>
    <row r="1" spans="2:13" ht="15.75" thickBot="1" x14ac:dyDescent="0.3"/>
    <row r="2" spans="2:13" ht="21.95" customHeight="1" thickTop="1" x14ac:dyDescent="0.25">
      <c r="B2" s="36" t="s">
        <v>0</v>
      </c>
      <c r="C2" s="34" t="s">
        <v>1</v>
      </c>
      <c r="D2" s="34" t="s">
        <v>44</v>
      </c>
      <c r="E2" s="38" t="s">
        <v>42</v>
      </c>
      <c r="F2" s="38"/>
      <c r="G2" s="34" t="s">
        <v>2</v>
      </c>
      <c r="H2" s="34" t="s">
        <v>3</v>
      </c>
      <c r="I2" s="34" t="s">
        <v>4</v>
      </c>
      <c r="J2" s="34" t="s">
        <v>5</v>
      </c>
      <c r="K2" s="34" t="s">
        <v>7</v>
      </c>
      <c r="L2" s="34" t="s">
        <v>6</v>
      </c>
      <c r="M2" s="39" t="s">
        <v>38</v>
      </c>
    </row>
    <row r="3" spans="2:13" ht="21.95" customHeight="1" thickBot="1" x14ac:dyDescent="0.3">
      <c r="B3" s="37"/>
      <c r="C3" s="35"/>
      <c r="D3" s="35"/>
      <c r="E3" s="19" t="s">
        <v>49</v>
      </c>
      <c r="F3" s="19" t="s">
        <v>50</v>
      </c>
      <c r="G3" s="35"/>
      <c r="H3" s="35"/>
      <c r="I3" s="35"/>
      <c r="J3" s="35"/>
      <c r="K3" s="35"/>
      <c r="L3" s="35"/>
      <c r="M3" s="40"/>
    </row>
    <row r="4" spans="2:13" ht="15.75" thickTop="1" x14ac:dyDescent="0.25">
      <c r="B4" s="3"/>
      <c r="C4" s="4"/>
      <c r="D4" s="4"/>
      <c r="E4" s="18"/>
      <c r="F4" s="18"/>
      <c r="G4" s="4"/>
      <c r="H4" s="5"/>
      <c r="I4" s="18"/>
      <c r="J4" s="18"/>
      <c r="K4" s="18"/>
      <c r="L4" s="18"/>
      <c r="M4" s="6"/>
    </row>
    <row r="5" spans="2:13" x14ac:dyDescent="0.25">
      <c r="B5" s="7">
        <v>503</v>
      </c>
      <c r="C5" s="8">
        <v>11100</v>
      </c>
      <c r="D5" s="16" t="s">
        <v>33</v>
      </c>
      <c r="E5" s="16" t="s">
        <v>33</v>
      </c>
      <c r="F5" s="16"/>
      <c r="G5" s="8"/>
      <c r="H5" s="9" t="s">
        <v>27</v>
      </c>
      <c r="I5" s="16"/>
      <c r="J5" s="16"/>
      <c r="K5" s="16"/>
      <c r="L5" s="16"/>
      <c r="M5" s="10"/>
    </row>
    <row r="6" spans="2:13" x14ac:dyDescent="0.25">
      <c r="B6" s="7">
        <v>503</v>
      </c>
      <c r="C6" s="8">
        <v>21100</v>
      </c>
      <c r="D6" s="16">
        <v>3779</v>
      </c>
      <c r="E6" s="16">
        <v>2880</v>
      </c>
      <c r="F6" s="16">
        <v>899</v>
      </c>
      <c r="G6" s="8" t="s">
        <v>8</v>
      </c>
      <c r="H6" s="9" t="s">
        <v>14</v>
      </c>
      <c r="I6" s="16">
        <v>2880</v>
      </c>
      <c r="J6" s="16">
        <v>899</v>
      </c>
      <c r="K6" s="16"/>
      <c r="L6" s="16"/>
      <c r="M6" s="10"/>
    </row>
    <row r="7" spans="2:13" x14ac:dyDescent="0.25">
      <c r="B7" s="7"/>
      <c r="C7" s="8"/>
      <c r="D7" s="16"/>
      <c r="E7" s="16"/>
      <c r="F7" s="16"/>
      <c r="G7" s="8"/>
      <c r="H7" s="9"/>
      <c r="I7" s="16"/>
      <c r="J7" s="16"/>
      <c r="K7" s="16"/>
      <c r="L7" s="16"/>
      <c r="M7" s="10"/>
    </row>
    <row r="8" spans="2:13" x14ac:dyDescent="0.25">
      <c r="B8" s="7">
        <v>509</v>
      </c>
      <c r="C8" s="8">
        <v>10000</v>
      </c>
      <c r="D8" s="16">
        <f>SUM(I8:K8)</f>
        <v>384666</v>
      </c>
      <c r="E8" s="16">
        <f>I8</f>
        <v>77041</v>
      </c>
      <c r="F8" s="16">
        <f>J8+K8</f>
        <v>307625</v>
      </c>
      <c r="G8" s="8" t="s">
        <v>10</v>
      </c>
      <c r="H8" s="9" t="s">
        <v>15</v>
      </c>
      <c r="I8" s="16">
        <v>77041</v>
      </c>
      <c r="J8" s="16">
        <v>115463</v>
      </c>
      <c r="K8" s="16">
        <v>192162</v>
      </c>
      <c r="L8" s="16"/>
      <c r="M8" s="10"/>
    </row>
    <row r="9" spans="2:13" x14ac:dyDescent="0.25">
      <c r="B9" s="7"/>
      <c r="C9" s="8"/>
      <c r="D9" s="16"/>
      <c r="E9" s="16"/>
      <c r="F9" s="16"/>
      <c r="G9" s="8"/>
      <c r="H9" s="9"/>
      <c r="I9" s="16"/>
      <c r="J9" s="16"/>
      <c r="K9" s="16"/>
      <c r="L9" s="16"/>
      <c r="M9" s="10"/>
    </row>
    <row r="10" spans="2:13" x14ac:dyDescent="0.25">
      <c r="B10" s="7">
        <v>511</v>
      </c>
      <c r="C10" s="8">
        <v>34447</v>
      </c>
      <c r="D10" s="16">
        <f>SUM(I10:L10)</f>
        <v>684</v>
      </c>
      <c r="E10" s="16"/>
      <c r="F10" s="16">
        <f>D10</f>
        <v>684</v>
      </c>
      <c r="G10" s="8" t="s">
        <v>8</v>
      </c>
      <c r="H10" s="9" t="s">
        <v>25</v>
      </c>
      <c r="I10" s="16"/>
      <c r="J10" s="16"/>
      <c r="K10" s="16">
        <v>684</v>
      </c>
      <c r="L10" s="16"/>
      <c r="M10" s="10">
        <f>'[1]CADD Sheets'!$E$3353</f>
        <v>2</v>
      </c>
    </row>
    <row r="11" spans="2:13" x14ac:dyDescent="0.25">
      <c r="B11" s="7">
        <v>511</v>
      </c>
      <c r="C11" s="8">
        <v>41012</v>
      </c>
      <c r="D11" s="16">
        <v>285</v>
      </c>
      <c r="E11" s="16"/>
      <c r="F11" s="16">
        <v>285</v>
      </c>
      <c r="G11" s="8" t="s">
        <v>8</v>
      </c>
      <c r="H11" s="9" t="s">
        <v>16</v>
      </c>
      <c r="I11" s="16"/>
      <c r="J11" s="16">
        <v>285</v>
      </c>
      <c r="K11" s="16"/>
      <c r="L11" s="16"/>
      <c r="M11" s="10"/>
    </row>
    <row r="12" spans="2:13" x14ac:dyDescent="0.25">
      <c r="B12" s="7">
        <v>511</v>
      </c>
      <c r="C12" s="8">
        <v>44113</v>
      </c>
      <c r="D12" s="16">
        <v>635</v>
      </c>
      <c r="E12" s="16">
        <v>635</v>
      </c>
      <c r="F12" s="16"/>
      <c r="G12" s="8" t="s">
        <v>8</v>
      </c>
      <c r="H12" s="9" t="s">
        <v>46</v>
      </c>
      <c r="I12" s="16">
        <v>635</v>
      </c>
      <c r="J12" s="16"/>
      <c r="K12" s="16"/>
      <c r="L12" s="16"/>
      <c r="M12" s="10">
        <v>2</v>
      </c>
    </row>
    <row r="13" spans="2:13" x14ac:dyDescent="0.25">
      <c r="B13" s="7">
        <v>511</v>
      </c>
      <c r="C13" s="8">
        <v>46512</v>
      </c>
      <c r="D13" s="16">
        <v>584</v>
      </c>
      <c r="E13" s="16">
        <v>300</v>
      </c>
      <c r="F13" s="16">
        <v>284</v>
      </c>
      <c r="G13" s="8" t="s">
        <v>8</v>
      </c>
      <c r="H13" s="9" t="s">
        <v>45</v>
      </c>
      <c r="I13" s="16">
        <v>300</v>
      </c>
      <c r="J13" s="16">
        <v>284</v>
      </c>
      <c r="K13" s="16"/>
      <c r="L13" s="16"/>
      <c r="M13" s="10"/>
    </row>
    <row r="14" spans="2:13" x14ac:dyDescent="0.25">
      <c r="B14" s="7">
        <v>511</v>
      </c>
      <c r="C14" s="8">
        <v>53012</v>
      </c>
      <c r="D14" s="16">
        <f>SUM(I14:L14)</f>
        <v>17</v>
      </c>
      <c r="E14" s="16"/>
      <c r="F14" s="16">
        <f>D14</f>
        <v>17</v>
      </c>
      <c r="G14" s="8" t="s">
        <v>8</v>
      </c>
      <c r="H14" s="9" t="s">
        <v>51</v>
      </c>
      <c r="I14" s="16"/>
      <c r="J14" s="16"/>
      <c r="K14" s="16">
        <v>17</v>
      </c>
      <c r="L14" s="16"/>
      <c r="M14" s="10"/>
    </row>
    <row r="15" spans="2:13" x14ac:dyDescent="0.25">
      <c r="B15" s="7"/>
      <c r="C15" s="8"/>
      <c r="D15" s="16"/>
      <c r="E15" s="16"/>
      <c r="F15" s="16"/>
      <c r="G15" s="8"/>
      <c r="H15" s="9"/>
      <c r="I15" s="16"/>
      <c r="J15" s="16"/>
      <c r="K15" s="16"/>
      <c r="L15" s="16"/>
      <c r="M15" s="10"/>
    </row>
    <row r="16" spans="2:13" x14ac:dyDescent="0.25">
      <c r="B16" s="7">
        <v>512</v>
      </c>
      <c r="C16" s="8">
        <v>10050</v>
      </c>
      <c r="D16" s="16">
        <f>SUM(I16:L16)</f>
        <v>129</v>
      </c>
      <c r="E16" s="16">
        <v>60</v>
      </c>
      <c r="F16" s="16">
        <v>69</v>
      </c>
      <c r="G16" s="8" t="s">
        <v>11</v>
      </c>
      <c r="H16" s="9" t="s">
        <v>29</v>
      </c>
      <c r="I16" s="16">
        <v>60</v>
      </c>
      <c r="J16" s="16"/>
      <c r="K16" s="16">
        <v>69</v>
      </c>
      <c r="L16" s="16"/>
      <c r="M16" s="10">
        <f>'[1]CADD Sheets'!$E$3353</f>
        <v>2</v>
      </c>
    </row>
    <row r="17" spans="2:13" x14ac:dyDescent="0.25">
      <c r="B17" s="7">
        <v>512</v>
      </c>
      <c r="C17" s="8">
        <v>10100</v>
      </c>
      <c r="D17" s="16">
        <f>SUM(I17:L17)</f>
        <v>833</v>
      </c>
      <c r="E17" s="16">
        <v>617</v>
      </c>
      <c r="F17" s="16">
        <v>216</v>
      </c>
      <c r="G17" s="8" t="s">
        <v>11</v>
      </c>
      <c r="H17" s="9" t="s">
        <v>17</v>
      </c>
      <c r="I17" s="16">
        <v>617</v>
      </c>
      <c r="J17" s="16">
        <v>150</v>
      </c>
      <c r="K17" s="16">
        <v>66</v>
      </c>
      <c r="L17" s="16"/>
      <c r="M17" s="10">
        <f>'[1]CADD Sheets'!$E$3353</f>
        <v>2</v>
      </c>
    </row>
    <row r="18" spans="2:13" x14ac:dyDescent="0.25">
      <c r="B18" s="7">
        <v>512</v>
      </c>
      <c r="C18" s="8">
        <v>33000</v>
      </c>
      <c r="D18" s="16">
        <v>22</v>
      </c>
      <c r="E18" s="16">
        <v>22</v>
      </c>
      <c r="F18" s="16"/>
      <c r="G18" s="8" t="s">
        <v>11</v>
      </c>
      <c r="H18" s="9" t="s">
        <v>18</v>
      </c>
      <c r="I18" s="16">
        <v>22</v>
      </c>
      <c r="J18" s="16"/>
      <c r="K18" s="16"/>
      <c r="L18" s="16"/>
      <c r="M18" s="10"/>
    </row>
    <row r="19" spans="2:13" x14ac:dyDescent="0.25">
      <c r="B19" s="7"/>
      <c r="C19" s="8"/>
      <c r="D19" s="16"/>
      <c r="E19" s="16"/>
      <c r="F19" s="16"/>
      <c r="G19" s="8"/>
      <c r="H19" s="9"/>
      <c r="I19" s="16"/>
      <c r="J19" s="16"/>
      <c r="K19" s="16"/>
      <c r="L19" s="16"/>
      <c r="M19" s="10"/>
    </row>
    <row r="20" spans="2:13" x14ac:dyDescent="0.25">
      <c r="B20" s="7">
        <v>513</v>
      </c>
      <c r="C20" s="8">
        <v>10200</v>
      </c>
      <c r="D20" s="16">
        <v>14960</v>
      </c>
      <c r="E20" s="16"/>
      <c r="F20" s="16">
        <v>14960</v>
      </c>
      <c r="G20" s="8" t="s">
        <v>10</v>
      </c>
      <c r="H20" s="9" t="s">
        <v>34</v>
      </c>
      <c r="I20" s="16"/>
      <c r="J20" s="16"/>
      <c r="K20" s="16"/>
      <c r="L20" s="16">
        <v>14960</v>
      </c>
      <c r="M20" s="10"/>
    </row>
    <row r="21" spans="2:13" x14ac:dyDescent="0.25">
      <c r="B21" s="7">
        <v>513</v>
      </c>
      <c r="C21" s="8">
        <v>10200</v>
      </c>
      <c r="D21" s="16">
        <f>SUM(I21:L21)</f>
        <v>1110</v>
      </c>
      <c r="E21" s="16"/>
      <c r="F21" s="16">
        <f>D21</f>
        <v>1110</v>
      </c>
      <c r="G21" s="8" t="s">
        <v>10</v>
      </c>
      <c r="H21" s="9" t="s">
        <v>52</v>
      </c>
      <c r="I21" s="16"/>
      <c r="J21" s="16"/>
      <c r="K21" s="16"/>
      <c r="L21" s="16">
        <v>1110</v>
      </c>
      <c r="M21" s="10"/>
    </row>
    <row r="22" spans="2:13" x14ac:dyDescent="0.25">
      <c r="B22" s="7">
        <v>513</v>
      </c>
      <c r="C22" s="8">
        <v>10280</v>
      </c>
      <c r="D22" s="16">
        <v>1598390</v>
      </c>
      <c r="E22" s="16"/>
      <c r="F22" s="16">
        <v>1598390</v>
      </c>
      <c r="G22" s="8" t="s">
        <v>10</v>
      </c>
      <c r="H22" s="9" t="s">
        <v>19</v>
      </c>
      <c r="I22" s="16"/>
      <c r="J22" s="16"/>
      <c r="K22" s="16">
        <v>1598390</v>
      </c>
      <c r="L22" s="16"/>
      <c r="M22" s="10"/>
    </row>
    <row r="23" spans="2:13" x14ac:dyDescent="0.25">
      <c r="B23" s="7">
        <v>513</v>
      </c>
      <c r="C23" s="8">
        <v>20000</v>
      </c>
      <c r="D23" s="16">
        <v>13680</v>
      </c>
      <c r="E23" s="16"/>
      <c r="F23" s="16">
        <v>13680</v>
      </c>
      <c r="G23" s="8" t="s">
        <v>12</v>
      </c>
      <c r="H23" s="9" t="s">
        <v>20</v>
      </c>
      <c r="I23" s="16"/>
      <c r="J23" s="16"/>
      <c r="K23" s="16">
        <v>13680</v>
      </c>
      <c r="L23" s="16"/>
      <c r="M23" s="10"/>
    </row>
    <row r="24" spans="2:13" x14ac:dyDescent="0.25">
      <c r="B24" s="7"/>
      <c r="C24" s="8"/>
      <c r="D24" s="16"/>
      <c r="E24" s="16"/>
      <c r="F24" s="16"/>
      <c r="G24" s="8"/>
      <c r="H24" s="9"/>
      <c r="I24" s="16"/>
      <c r="J24" s="16"/>
      <c r="K24" s="16"/>
      <c r="L24" s="16"/>
      <c r="M24" s="10"/>
    </row>
    <row r="25" spans="2:13" x14ac:dyDescent="0.25">
      <c r="B25" s="7">
        <v>514</v>
      </c>
      <c r="C25" s="11">
        <v>60</v>
      </c>
      <c r="D25" s="16">
        <v>56000</v>
      </c>
      <c r="E25" s="16"/>
      <c r="F25" s="16">
        <v>56000</v>
      </c>
      <c r="G25" s="8" t="s">
        <v>9</v>
      </c>
      <c r="H25" s="9" t="s">
        <v>21</v>
      </c>
      <c r="I25" s="16"/>
      <c r="J25" s="16"/>
      <c r="K25" s="16">
        <v>56000</v>
      </c>
      <c r="L25" s="16"/>
      <c r="M25" s="10"/>
    </row>
    <row r="26" spans="2:13" x14ac:dyDescent="0.25">
      <c r="B26" s="7">
        <v>514</v>
      </c>
      <c r="C26" s="11">
        <v>66</v>
      </c>
      <c r="D26" s="16">
        <v>56000</v>
      </c>
      <c r="E26" s="16"/>
      <c r="F26" s="16">
        <v>56000</v>
      </c>
      <c r="G26" s="8" t="s">
        <v>9</v>
      </c>
      <c r="H26" s="9" t="s">
        <v>23</v>
      </c>
      <c r="I26" s="16"/>
      <c r="J26" s="16"/>
      <c r="K26" s="16">
        <v>56000</v>
      </c>
      <c r="L26" s="16"/>
      <c r="M26" s="10">
        <f>'[1]CADD Sheets'!$E$3353</f>
        <v>2</v>
      </c>
    </row>
    <row r="27" spans="2:13" x14ac:dyDescent="0.25">
      <c r="B27" s="7">
        <v>514</v>
      </c>
      <c r="C27" s="8">
        <v>10000</v>
      </c>
      <c r="D27" s="16">
        <v>39</v>
      </c>
      <c r="E27" s="16"/>
      <c r="F27" s="16">
        <v>39</v>
      </c>
      <c r="G27" s="8" t="s">
        <v>12</v>
      </c>
      <c r="H27" s="9" t="s">
        <v>22</v>
      </c>
      <c r="I27" s="16"/>
      <c r="J27" s="16"/>
      <c r="K27" s="16">
        <v>39</v>
      </c>
      <c r="L27" s="16"/>
      <c r="M27" s="10"/>
    </row>
    <row r="28" spans="2:13" x14ac:dyDescent="0.25">
      <c r="B28" s="7"/>
      <c r="C28" s="8"/>
      <c r="D28" s="16"/>
      <c r="E28" s="16"/>
      <c r="F28" s="16"/>
      <c r="G28" s="8"/>
      <c r="H28" s="9"/>
      <c r="I28" s="16"/>
      <c r="J28" s="16"/>
      <c r="K28" s="16"/>
      <c r="L28" s="16"/>
      <c r="M28" s="10"/>
    </row>
    <row r="29" spans="2:13" x14ac:dyDescent="0.25">
      <c r="B29" s="7">
        <v>516</v>
      </c>
      <c r="C29" s="8">
        <v>11210</v>
      </c>
      <c r="D29" s="16">
        <v>616</v>
      </c>
      <c r="E29" s="16"/>
      <c r="F29" s="16">
        <v>616</v>
      </c>
      <c r="G29" s="8" t="s">
        <v>13</v>
      </c>
      <c r="H29" s="9" t="s">
        <v>41</v>
      </c>
      <c r="I29" s="16"/>
      <c r="J29" s="16"/>
      <c r="K29" s="16">
        <v>616</v>
      </c>
      <c r="L29" s="16"/>
      <c r="M29" s="10"/>
    </row>
    <row r="30" spans="2:13" x14ac:dyDescent="0.25">
      <c r="B30" s="7">
        <v>516</v>
      </c>
      <c r="C30" s="8">
        <v>13600</v>
      </c>
      <c r="D30" s="16">
        <f>SUM(I30:L30)</f>
        <v>85</v>
      </c>
      <c r="E30" s="16">
        <f>D30</f>
        <v>85</v>
      </c>
      <c r="F30" s="16"/>
      <c r="G30" s="8" t="s">
        <v>9</v>
      </c>
      <c r="H30" s="9" t="s">
        <v>43</v>
      </c>
      <c r="I30" s="16">
        <v>85</v>
      </c>
      <c r="J30" s="16"/>
      <c r="K30" s="16"/>
      <c r="L30" s="16"/>
      <c r="M30" s="10"/>
    </row>
    <row r="31" spans="2:13" ht="30" customHeight="1" x14ac:dyDescent="0.25">
      <c r="B31" s="7">
        <v>516</v>
      </c>
      <c r="C31" s="8">
        <v>44101</v>
      </c>
      <c r="D31" s="16">
        <v>20</v>
      </c>
      <c r="E31" s="16"/>
      <c r="F31" s="16">
        <v>20</v>
      </c>
      <c r="G31" s="8" t="s">
        <v>12</v>
      </c>
      <c r="H31" s="20" t="s">
        <v>31</v>
      </c>
      <c r="I31" s="16"/>
      <c r="J31" s="16"/>
      <c r="K31" s="16">
        <v>20</v>
      </c>
      <c r="L31" s="16"/>
      <c r="M31" s="10">
        <f>'[1]CADD Sheets'!$E$3391</f>
        <v>21</v>
      </c>
    </row>
    <row r="32" spans="2:13" ht="30" customHeight="1" x14ac:dyDescent="0.25">
      <c r="B32" s="7">
        <v>516</v>
      </c>
      <c r="C32" s="8">
        <v>44101</v>
      </c>
      <c r="D32" s="16">
        <v>20</v>
      </c>
      <c r="E32" s="16"/>
      <c r="F32" s="16">
        <v>20</v>
      </c>
      <c r="G32" s="8" t="s">
        <v>12</v>
      </c>
      <c r="H32" s="20" t="s">
        <v>32</v>
      </c>
      <c r="I32" s="16"/>
      <c r="J32" s="16"/>
      <c r="K32" s="16">
        <v>20</v>
      </c>
      <c r="L32" s="16"/>
      <c r="M32" s="10">
        <f>'[1]CADD Sheets'!$E$3391</f>
        <v>21</v>
      </c>
    </row>
    <row r="33" spans="2:13" ht="30" customHeight="1" x14ac:dyDescent="0.25">
      <c r="B33" s="7">
        <v>516</v>
      </c>
      <c r="C33" s="8">
        <v>44201</v>
      </c>
      <c r="D33" s="16">
        <v>20</v>
      </c>
      <c r="E33" s="16"/>
      <c r="F33" s="16">
        <v>20</v>
      </c>
      <c r="G33" s="8" t="s">
        <v>12</v>
      </c>
      <c r="H33" s="20" t="s">
        <v>30</v>
      </c>
      <c r="I33" s="16"/>
      <c r="J33" s="16"/>
      <c r="K33" s="16">
        <v>20</v>
      </c>
      <c r="L33" s="16"/>
      <c r="M33" s="10">
        <f>'[1]CADD Sheets'!$E$3391</f>
        <v>21</v>
      </c>
    </row>
    <row r="34" spans="2:13" x14ac:dyDescent="0.25">
      <c r="B34" s="7"/>
      <c r="C34" s="8"/>
      <c r="D34" s="16"/>
      <c r="E34" s="16"/>
      <c r="F34" s="16"/>
      <c r="G34" s="8"/>
      <c r="H34" s="9"/>
      <c r="I34" s="16"/>
      <c r="J34" s="16"/>
      <c r="K34" s="16"/>
      <c r="L34" s="16"/>
      <c r="M34" s="10"/>
    </row>
    <row r="35" spans="2:13" x14ac:dyDescent="0.25">
      <c r="B35" s="7">
        <v>518</v>
      </c>
      <c r="C35" s="8">
        <v>20000</v>
      </c>
      <c r="D35" s="16">
        <v>431</v>
      </c>
      <c r="E35" s="16">
        <v>431</v>
      </c>
      <c r="F35" s="16"/>
      <c r="G35" s="8" t="s">
        <v>11</v>
      </c>
      <c r="H35" s="9" t="s">
        <v>37</v>
      </c>
      <c r="I35" s="16">
        <v>431</v>
      </c>
      <c r="J35" s="16"/>
      <c r="K35" s="16"/>
      <c r="L35" s="16"/>
      <c r="M35" s="10"/>
    </row>
    <row r="36" spans="2:13" x14ac:dyDescent="0.25">
      <c r="B36" s="7">
        <v>518</v>
      </c>
      <c r="C36" s="8">
        <v>21200</v>
      </c>
      <c r="D36" s="16">
        <v>58</v>
      </c>
      <c r="E36" s="16">
        <v>58</v>
      </c>
      <c r="F36" s="16"/>
      <c r="G36" s="8" t="s">
        <v>8</v>
      </c>
      <c r="H36" s="9" t="s">
        <v>28</v>
      </c>
      <c r="I36" s="16">
        <v>58</v>
      </c>
      <c r="J36" s="16"/>
      <c r="K36" s="16"/>
      <c r="L36" s="16"/>
      <c r="M36" s="10"/>
    </row>
    <row r="37" spans="2:13" x14ac:dyDescent="0.25">
      <c r="B37" s="7">
        <v>518</v>
      </c>
      <c r="C37" s="8">
        <v>40000</v>
      </c>
      <c r="D37" s="16">
        <v>360</v>
      </c>
      <c r="E37" s="16">
        <v>360</v>
      </c>
      <c r="F37" s="16"/>
      <c r="G37" s="8" t="s">
        <v>13</v>
      </c>
      <c r="H37" s="9" t="s">
        <v>24</v>
      </c>
      <c r="I37" s="16">
        <v>360</v>
      </c>
      <c r="J37" s="16"/>
      <c r="K37" s="16"/>
      <c r="L37" s="16"/>
      <c r="M37" s="10"/>
    </row>
    <row r="38" spans="2:13" x14ac:dyDescent="0.25">
      <c r="B38" s="7">
        <v>518</v>
      </c>
      <c r="C38" s="8">
        <v>60031</v>
      </c>
      <c r="D38" s="16">
        <f>SUM(I38:L38)</f>
        <v>25</v>
      </c>
      <c r="E38" s="16"/>
      <c r="F38" s="16">
        <v>25</v>
      </c>
      <c r="G38" s="8" t="s">
        <v>13</v>
      </c>
      <c r="H38" s="9" t="s">
        <v>54</v>
      </c>
      <c r="I38" s="16"/>
      <c r="J38" s="16"/>
      <c r="K38" s="16">
        <v>25</v>
      </c>
      <c r="L38" s="16"/>
      <c r="M38" s="10" t="s">
        <v>53</v>
      </c>
    </row>
    <row r="39" spans="2:13" x14ac:dyDescent="0.25">
      <c r="B39" s="7"/>
      <c r="C39" s="8"/>
      <c r="D39" s="16"/>
      <c r="E39" s="16"/>
      <c r="F39" s="16"/>
      <c r="G39" s="8"/>
      <c r="H39" s="9"/>
      <c r="I39" s="16"/>
      <c r="J39" s="16"/>
      <c r="K39" s="16"/>
      <c r="L39" s="16"/>
      <c r="M39" s="10"/>
    </row>
    <row r="40" spans="2:13" x14ac:dyDescent="0.25">
      <c r="B40" s="12">
        <v>524</v>
      </c>
      <c r="C40" s="13">
        <v>95472</v>
      </c>
      <c r="D40" s="17">
        <v>1509</v>
      </c>
      <c r="E40" s="17">
        <v>1509</v>
      </c>
      <c r="F40" s="17"/>
      <c r="G40" s="13" t="s">
        <v>13</v>
      </c>
      <c r="H40" s="14" t="s">
        <v>39</v>
      </c>
      <c r="I40" s="17">
        <v>1509</v>
      </c>
      <c r="J40" s="17"/>
      <c r="K40" s="17"/>
      <c r="L40" s="17"/>
      <c r="M40" s="15">
        <f>'[1]CADD Sheets'!$E$3353</f>
        <v>2</v>
      </c>
    </row>
    <row r="41" spans="2:13" x14ac:dyDescent="0.25">
      <c r="B41" s="12"/>
      <c r="C41" s="13"/>
      <c r="D41" s="17"/>
      <c r="E41" s="17"/>
      <c r="F41" s="17"/>
      <c r="G41" s="13"/>
      <c r="H41" s="14"/>
      <c r="I41" s="17"/>
      <c r="J41" s="17"/>
      <c r="K41" s="17"/>
      <c r="L41" s="17"/>
      <c r="M41" s="15"/>
    </row>
    <row r="42" spans="2:13" x14ac:dyDescent="0.25">
      <c r="B42" s="7" t="s">
        <v>26</v>
      </c>
      <c r="C42" s="8">
        <v>53000200</v>
      </c>
      <c r="D42" s="17" t="s">
        <v>33</v>
      </c>
      <c r="E42" s="17"/>
      <c r="F42" s="17" t="s">
        <v>33</v>
      </c>
      <c r="G42" s="13"/>
      <c r="H42" s="14" t="s">
        <v>36</v>
      </c>
      <c r="I42" s="17"/>
      <c r="J42" s="17"/>
      <c r="K42" s="17"/>
      <c r="L42" s="17" t="s">
        <v>33</v>
      </c>
      <c r="M42" s="15">
        <f>'[1]CADD Sheets'!$E$3355</f>
        <v>3</v>
      </c>
    </row>
    <row r="43" spans="2:13" x14ac:dyDescent="0.25">
      <c r="B43" s="7" t="s">
        <v>26</v>
      </c>
      <c r="C43" s="8">
        <v>53000200</v>
      </c>
      <c r="D43" s="16" t="s">
        <v>33</v>
      </c>
      <c r="E43" s="16"/>
      <c r="F43" s="16" t="s">
        <v>33</v>
      </c>
      <c r="G43" s="8"/>
      <c r="H43" s="9" t="s">
        <v>48</v>
      </c>
      <c r="I43" s="16"/>
      <c r="J43" s="16"/>
      <c r="K43" s="16"/>
      <c r="L43" s="16" t="s">
        <v>33</v>
      </c>
      <c r="M43" s="10">
        <f>'[1]CADD Sheets'!$E$3355</f>
        <v>3</v>
      </c>
    </row>
    <row r="44" spans="2:13" x14ac:dyDescent="0.25">
      <c r="B44" s="7" t="s">
        <v>26</v>
      </c>
      <c r="C44" s="8">
        <v>53000600</v>
      </c>
      <c r="D44" s="17">
        <v>2184</v>
      </c>
      <c r="E44" s="17">
        <v>2184</v>
      </c>
      <c r="F44" s="17"/>
      <c r="G44" s="13" t="s">
        <v>9</v>
      </c>
      <c r="H44" s="14" t="s">
        <v>35</v>
      </c>
      <c r="I44" s="17">
        <v>2184</v>
      </c>
      <c r="J44" s="17"/>
      <c r="K44" s="17"/>
      <c r="L44" s="17"/>
      <c r="M44" s="15">
        <f>'[1]CADD Sheets'!$E$3355</f>
        <v>3</v>
      </c>
    </row>
    <row r="45" spans="2:13" x14ac:dyDescent="0.25">
      <c r="B45" s="7"/>
      <c r="C45" s="8"/>
      <c r="D45" s="16"/>
      <c r="E45" s="16"/>
      <c r="F45" s="16"/>
      <c r="G45" s="8"/>
      <c r="H45" s="9"/>
      <c r="I45" s="16"/>
      <c r="J45" s="16"/>
      <c r="K45" s="16"/>
      <c r="L45" s="16"/>
      <c r="M45" s="10"/>
    </row>
    <row r="46" spans="2:13" x14ac:dyDescent="0.25">
      <c r="B46" s="21">
        <v>607</v>
      </c>
      <c r="C46" s="22">
        <v>98000</v>
      </c>
      <c r="D46" s="23">
        <v>13</v>
      </c>
      <c r="E46" s="23">
        <v>13</v>
      </c>
      <c r="F46" s="23"/>
      <c r="G46" s="22" t="s">
        <v>13</v>
      </c>
      <c r="H46" s="24" t="s">
        <v>40</v>
      </c>
      <c r="I46" s="23">
        <v>13</v>
      </c>
      <c r="J46" s="23"/>
      <c r="K46" s="23"/>
      <c r="L46" s="23"/>
      <c r="M46" s="25">
        <f>'[1]CADD Sheets'!$E$3353</f>
        <v>2</v>
      </c>
    </row>
    <row r="47" spans="2:13" x14ac:dyDescent="0.25">
      <c r="B47" s="26"/>
      <c r="C47" s="27"/>
      <c r="D47" s="27"/>
      <c r="E47" s="27"/>
      <c r="F47" s="27"/>
      <c r="G47" s="27"/>
      <c r="H47" s="28"/>
      <c r="I47" s="27"/>
      <c r="J47" s="27"/>
      <c r="K47" s="27"/>
      <c r="L47" s="27"/>
      <c r="M47" s="29"/>
    </row>
    <row r="48" spans="2:13" ht="15.75" thickBot="1" x14ac:dyDescent="0.3">
      <c r="B48" s="30">
        <v>894</v>
      </c>
      <c r="C48" s="31">
        <v>10000</v>
      </c>
      <c r="D48" s="31">
        <f>I48</f>
        <v>23</v>
      </c>
      <c r="E48" s="31">
        <f>D48</f>
        <v>23</v>
      </c>
      <c r="F48" s="31"/>
      <c r="G48" s="31" t="s">
        <v>12</v>
      </c>
      <c r="H48" s="32" t="s">
        <v>47</v>
      </c>
      <c r="I48" s="31">
        <v>23</v>
      </c>
      <c r="J48" s="31"/>
      <c r="K48" s="31"/>
      <c r="L48" s="31"/>
      <c r="M48" s="33"/>
    </row>
    <row r="49" ht="15.75" thickTop="1" x14ac:dyDescent="0.25"/>
  </sheetData>
  <mergeCells count="11">
    <mergeCell ref="C2:C3"/>
    <mergeCell ref="B2:B3"/>
    <mergeCell ref="E2:F2"/>
    <mergeCell ref="M2:M3"/>
    <mergeCell ref="L2:L3"/>
    <mergeCell ref="K2:K3"/>
    <mergeCell ref="J2:J3"/>
    <mergeCell ref="I2:I3"/>
    <mergeCell ref="H2:H3"/>
    <mergeCell ref="G2:G3"/>
    <mergeCell ref="D2:D3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Cap EQ</vt:lpstr>
    </vt:vector>
  </TitlesOfParts>
  <Company>GPD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mjurcak</dc:creator>
  <cp:lastModifiedBy>Jurcak, Michael</cp:lastModifiedBy>
  <dcterms:created xsi:type="dcterms:W3CDTF">2015-03-10T11:53:24Z</dcterms:created>
  <dcterms:modified xsi:type="dcterms:W3CDTF">2023-04-21T13:24:23Z</dcterms:modified>
</cp:coreProperties>
</file>